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GE\Licitações 2023\Agente de Crédito\Cotação\"/>
    </mc:Choice>
  </mc:AlternateContent>
  <bookViews>
    <workbookView xWindow="0" yWindow="0" windowWidth="20490" windowHeight="7530"/>
  </bookViews>
  <sheets>
    <sheet name="Agente Estado" sheetId="10" r:id="rId1"/>
  </sheets>
  <calcPr calcId="162913"/>
</workbook>
</file>

<file path=xl/calcChain.xml><?xml version="1.0" encoding="utf-8"?>
<calcChain xmlns="http://schemas.openxmlformats.org/spreadsheetml/2006/main">
  <c r="E14" i="10" l="1"/>
  <c r="D60" i="10"/>
  <c r="E93" i="10"/>
  <c r="E92" i="10"/>
  <c r="E95" i="10" s="1"/>
  <c r="C106" i="10" s="1"/>
  <c r="E109" i="10" l="1"/>
  <c r="E60" i="10"/>
  <c r="E62" i="10" s="1"/>
  <c r="E67" i="10" l="1"/>
  <c r="E79" i="10" l="1"/>
  <c r="E112" i="10"/>
  <c r="E114" i="10" s="1"/>
  <c r="E116" i="10" s="1"/>
</calcChain>
</file>

<file path=xl/sharedStrings.xml><?xml version="1.0" encoding="utf-8"?>
<sst xmlns="http://schemas.openxmlformats.org/spreadsheetml/2006/main" count="166" uniqueCount="131">
  <si>
    <t>I -</t>
  </si>
  <si>
    <t xml:space="preserve">INFORMAÇÕES GERAIS: </t>
  </si>
  <si>
    <t xml:space="preserve"> II -</t>
  </si>
  <si>
    <t>REMUNERAÇÃO BASE</t>
  </si>
  <si>
    <t xml:space="preserve">  BASE PARA O CÁLCULO: </t>
  </si>
  <si>
    <t>( R$ )</t>
  </si>
  <si>
    <t>01 -</t>
  </si>
  <si>
    <t>Remuneração Base</t>
  </si>
  <si>
    <t>02 -</t>
  </si>
  <si>
    <t>TOTAL</t>
  </si>
  <si>
    <t>MÓDULO I  (MONTANTE A)</t>
  </si>
  <si>
    <t>III -</t>
  </si>
  <si>
    <t>PERCENTUAL</t>
  </si>
  <si>
    <t xml:space="preserve">VALOR (R$) </t>
  </si>
  <si>
    <t xml:space="preserve">  A1 - </t>
  </si>
  <si>
    <t>Previdência Social</t>
  </si>
  <si>
    <t xml:space="preserve">  A2 - </t>
  </si>
  <si>
    <t>FGTS</t>
  </si>
  <si>
    <t xml:space="preserve">  A3 - </t>
  </si>
  <si>
    <t>SAT</t>
  </si>
  <si>
    <t>Salário Educação</t>
  </si>
  <si>
    <t xml:space="preserve">  A5 - </t>
  </si>
  <si>
    <t xml:space="preserve">  A6 - </t>
  </si>
  <si>
    <t>SEBRAE</t>
  </si>
  <si>
    <t>INCRA</t>
  </si>
  <si>
    <t xml:space="preserve">                                           TOTAL DO GRUPO A</t>
  </si>
  <si>
    <t xml:space="preserve"> B1 - </t>
  </si>
  <si>
    <t>13º Salário</t>
  </si>
  <si>
    <t>B3 -</t>
  </si>
  <si>
    <t>Licença Paternidade</t>
  </si>
  <si>
    <t>Faltas Legais</t>
  </si>
  <si>
    <t>Acidente de Trabalho</t>
  </si>
  <si>
    <t xml:space="preserve">                                           TOTAL DO GRUPO B</t>
  </si>
  <si>
    <t xml:space="preserve"> C1 - </t>
  </si>
  <si>
    <t xml:space="preserve"> C2 - </t>
  </si>
  <si>
    <t xml:space="preserve">                                                                                                 TOTAL DO GRUPO C</t>
  </si>
  <si>
    <t xml:space="preserve"> D1 - </t>
  </si>
  <si>
    <t>VALOR MENSAL UNITÁRIO DA MÃO DE OBRA COM ENCARGOS SOCIAIS E PROVISÕES MÓDULO I (MONTANTE A)</t>
  </si>
  <si>
    <t>INSUMOS</t>
  </si>
  <si>
    <t>VALOR (R$)</t>
  </si>
  <si>
    <t>F1-</t>
  </si>
  <si>
    <t>F2-</t>
  </si>
  <si>
    <t>V</t>
  </si>
  <si>
    <t>G1-</t>
  </si>
  <si>
    <t>G2-</t>
  </si>
  <si>
    <t>TOTAL DOS DEMAIS COMPONENTES SOBRE MÃO DE OBRA</t>
  </si>
  <si>
    <t>VI</t>
  </si>
  <si>
    <t>TRIBUTOS SOBRE MÃO DE OBRA</t>
  </si>
  <si>
    <t>H1-</t>
  </si>
  <si>
    <t>ISS</t>
  </si>
  <si>
    <t xml:space="preserve">H2- </t>
  </si>
  <si>
    <t>PIS</t>
  </si>
  <si>
    <t xml:space="preserve">H3 - </t>
  </si>
  <si>
    <t>COFINS</t>
  </si>
  <si>
    <t>TOTAL DOS TRIBUTOS SOBRE MÃO DE OBRA</t>
  </si>
  <si>
    <t>Comissão de produtividade, estimada, a ser apurada mensalmente</t>
  </si>
  <si>
    <t>SESC</t>
  </si>
  <si>
    <t>SENAC</t>
  </si>
  <si>
    <t xml:space="preserve">  A4 - </t>
  </si>
  <si>
    <t>Férias gozadas</t>
  </si>
  <si>
    <t>B6 -</t>
  </si>
  <si>
    <t>D2 -</t>
  </si>
  <si>
    <t>D3 -</t>
  </si>
  <si>
    <t>E1 -</t>
  </si>
  <si>
    <t>E2 -</t>
  </si>
  <si>
    <t xml:space="preserve">                                                                 TOTAL DO GRUPO E</t>
  </si>
  <si>
    <t xml:space="preserve">                                                                                        TOTAL DO GRUPO D </t>
  </si>
  <si>
    <t>F1 -</t>
  </si>
  <si>
    <t xml:space="preserve">                         GRUPO F - CUSTOS DAS INCIDÊNCIAS</t>
  </si>
  <si>
    <t xml:space="preserve">                        GRUPO A - OBRIGAÇÕES SOCIAIS</t>
  </si>
  <si>
    <t xml:space="preserve">                       GRUPO B - OBRIGAÇÕES TRABALHISTAS</t>
  </si>
  <si>
    <t xml:space="preserve">                        GRUPO E - CUSTOS COMPLEMENTARES</t>
  </si>
  <si>
    <t>Incidência grupo A sobre Grupos B + C</t>
  </si>
  <si>
    <t xml:space="preserve"> TOTAL DO GRUPO F</t>
  </si>
  <si>
    <t>PARTICIPAÇÃO DOS TRIBUTOS          (Tributos % / 100)   (TO)</t>
  </si>
  <si>
    <t>PARTICIPAÇÃO DA REMUNERAÇÃO + ENCARGOS + DEMAIS COMPONENTES  %                                                               (P0′)</t>
  </si>
  <si>
    <t>PARTICIPAÇÃO DA REMUNERAÇÃO + ENCARGOS + DEMAIS COMPONENTES  R$     (P0′′)</t>
  </si>
  <si>
    <t>VALOR TOTAL R$        (P0′′ / P0′)                          (P1)</t>
  </si>
  <si>
    <t>VALOR DOS TRIBUTOS (P1 - P0′′)                                           ((R$)</t>
  </si>
  <si>
    <t xml:space="preserve"> A7 -</t>
  </si>
  <si>
    <t xml:space="preserve">  A8 - </t>
  </si>
  <si>
    <t>PROCESSO Nº                                                             LICITAÇÃO ELETRÔNICA Nº</t>
  </si>
  <si>
    <t xml:space="preserve">                           GRUPO C – GRATIFICAÇÕES</t>
  </si>
  <si>
    <t xml:space="preserve">                        GRUPO D - IDENIZAÇÕES</t>
  </si>
  <si>
    <t>Aviso Prévio indenizado + Férias e 1/3 Const. + 13º Indenizado</t>
  </si>
  <si>
    <t>Indenização compensatória por demissão</t>
  </si>
  <si>
    <t xml:space="preserve">1/3 de Férias Constitucionais </t>
  </si>
  <si>
    <t>Aprovisionamento de Férias sobre Licença Maternidade</t>
  </si>
  <si>
    <t>Aprovisionamento de 1/3 constitucional de Férias sobre Licença Maternidade</t>
  </si>
  <si>
    <t>Incidência do Grupo A sobre o Grupo Licença Materinada</t>
  </si>
  <si>
    <t>Cobertura Social</t>
  </si>
  <si>
    <t>GRUPO A - BENEFÍCIOS E UNIFORMES</t>
  </si>
  <si>
    <t>DEMAIS COMPONENTES SOBRE INSUMOS</t>
  </si>
  <si>
    <t>Ausência por Doença</t>
  </si>
  <si>
    <t xml:space="preserve"> B2 -</t>
  </si>
  <si>
    <t>B4 -</t>
  </si>
  <si>
    <t>B5 -</t>
  </si>
  <si>
    <t>FGTS sobre Aviso Prévio + FGTS sobre 13º Indenizado</t>
  </si>
  <si>
    <t>E3 -</t>
  </si>
  <si>
    <t>Lucro</t>
  </si>
  <si>
    <t>Despesas Administrativas/Operacionais</t>
  </si>
  <si>
    <t>Faltas Facultadas por Aviso Prévio Trabalhado</t>
  </si>
  <si>
    <t>TOTAL DOS ENCARGOS SOCIAIS E PROVISÕES</t>
  </si>
  <si>
    <t xml:space="preserve">                                                                 TOTAL DO GRUPO F-INSUMOS</t>
  </si>
  <si>
    <t>IV</t>
  </si>
  <si>
    <t>DEMAIS COMPONENTES SOBRE MÃO DE OBRA</t>
  </si>
  <si>
    <t>03 -</t>
  </si>
  <si>
    <t>VALOR TOTAL DA MÃO DE OBRA</t>
  </si>
  <si>
    <t>Preço mensal da mão de obra (mão de obra + encargos + provisões + demais componentes + tributos)</t>
  </si>
  <si>
    <t xml:space="preserve">IIV - </t>
  </si>
  <si>
    <t>VIII</t>
  </si>
  <si>
    <t>IX</t>
  </si>
  <si>
    <t>TRIBUTOS SOBRE INSUMOS</t>
  </si>
  <si>
    <t>X</t>
  </si>
  <si>
    <t>VALOR TOTAL DOS INSUMOS</t>
  </si>
  <si>
    <t>Preço mensal Dos insumos (insumos + demais componentes + tributos)</t>
  </si>
  <si>
    <t>XI</t>
  </si>
  <si>
    <t>VALOR TOTAL MENSAL POR POSTO</t>
  </si>
  <si>
    <t>Preço total mensal (mão de obra + insumos)</t>
  </si>
  <si>
    <t>TOTAL ANUAL ESTIMADO por posto</t>
  </si>
  <si>
    <t>d) A proponente pode apresentar planilha em seu modelo, desde que contemple as exigências da convenção coletiva da categoria, da legislação aplicável ao tema e da especificidade do objeto da Licitação.</t>
  </si>
  <si>
    <t>44 horas semanais, de segunda a sexta feira - diurno                                          Agente de Crédito - Estado de Pernambuco</t>
  </si>
  <si>
    <t>Vale-Alimentação (Valor de R$ 30,00 x 22 dias)*80%</t>
  </si>
  <si>
    <t>PLANILHA DE CUSTOS E FORMAÇÃO DE PREÇOS PARA SERVIÇOS DE AGENTES DE MICROCRÉDITO</t>
  </si>
  <si>
    <t>ANEXO A</t>
  </si>
  <si>
    <r>
      <t>ENCARGOS SOCIAIS E PROVISÕES DE ENCARGOS TRABALHISTAS</t>
    </r>
    <r>
      <rPr>
        <sz val="8"/>
        <color rgb="FF000000"/>
        <rFont val="Arial"/>
        <family val="2"/>
      </rPr>
      <t xml:space="preserve"> (incidentes sobre o valor da remuneração)</t>
    </r>
  </si>
  <si>
    <t>Anexo A</t>
  </si>
  <si>
    <t>TOTAL ANUAL ESTIMADO</t>
  </si>
  <si>
    <r>
      <t xml:space="preserve">a) A planilha foi elaborada com base no salário pesquisado no mercado, que importa em </t>
    </r>
    <r>
      <rPr>
        <b/>
        <sz val="8"/>
        <color rgb="FF000000"/>
        <rFont val="Arial"/>
        <family val="2"/>
      </rPr>
      <t xml:space="preserve">R$ X.XXX,00 </t>
    </r>
    <r>
      <rPr>
        <sz val="8"/>
        <color rgb="FF000000"/>
        <rFont val="Arial"/>
        <family val="2"/>
      </rPr>
      <t>(xx mil e xxxxxxxxx reais, xxxxxxx centavos), vinculado à Convenção Coletiva de Trabalho, registrada no MTE sob o número xxxxxxx, em xx/xx/xxxx - Sindicato dos XXXXXXXXXX.</t>
    </r>
  </si>
  <si>
    <t>b) Vale Refeição no valor unitário de R$ 30,00 (trinta reais) por dia efetivamente trabalhado , descontados 20% (vinte por cento) referente ao PAT.</t>
  </si>
  <si>
    <t>c) Demais condições contidas no acordo coletivo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</si>
</sst>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Frutiger 45 Light"/>
    </font>
    <font>
      <sz val="7"/>
      <color rgb="FF000000"/>
      <name val="Frutiger 45 Light"/>
    </font>
    <font>
      <b/>
      <sz val="7"/>
      <color theme="1"/>
      <name val="Frutiger 45 Light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7D7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10" fontId="11" fillId="0" borderId="20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10" fontId="10" fillId="0" borderId="20" xfId="0" applyNumberFormat="1" applyFont="1" applyBorder="1" applyAlignment="1">
      <alignment horizontal="center" vertical="center" wrapText="1"/>
    </xf>
    <xf numFmtId="0" fontId="7" fillId="0" borderId="51" xfId="0" applyFont="1" applyBorder="1" applyAlignment="1">
      <alignment vertical="center"/>
    </xf>
    <xf numFmtId="10" fontId="8" fillId="0" borderId="20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10" fontId="11" fillId="0" borderId="28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vertical="center"/>
    </xf>
    <xf numFmtId="10" fontId="11" fillId="0" borderId="29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vertical="center"/>
    </xf>
    <xf numFmtId="10" fontId="11" fillId="0" borderId="35" xfId="0" applyNumberFormat="1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10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0" fontId="10" fillId="0" borderId="28" xfId="0" applyNumberFormat="1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0" fontId="11" fillId="0" borderId="28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0" fontId="10" fillId="0" borderId="14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2" fontId="9" fillId="0" borderId="1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0" fontId="10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8" fillId="0" borderId="13" xfId="0" applyNumberFormat="1" applyFont="1" applyBorder="1" applyAlignment="1">
      <alignment horizontal="center" vertical="center" wrapText="1"/>
    </xf>
    <xf numFmtId="4" fontId="8" fillId="5" borderId="29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0" fontId="8" fillId="0" borderId="29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0" fontId="11" fillId="0" borderId="29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10" fontId="11" fillId="0" borderId="29" xfId="0" applyNumberFormat="1" applyFont="1" applyBorder="1" applyAlignment="1">
      <alignment horizontal="center" vertical="center" wrapText="1"/>
    </xf>
    <xf numFmtId="10" fontId="13" fillId="0" borderId="29" xfId="0" applyNumberFormat="1" applyFont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8" fillId="0" borderId="40" xfId="0" applyFont="1" applyBorder="1" applyAlignment="1">
      <alignment horizontal="left" vertical="center" indent="4"/>
    </xf>
    <xf numFmtId="0" fontId="7" fillId="0" borderId="41" xfId="0" applyFont="1" applyBorder="1" applyAlignment="1">
      <alignment vertical="center"/>
    </xf>
    <xf numFmtId="0" fontId="13" fillId="0" borderId="15" xfId="0" applyFont="1" applyBorder="1" applyAlignment="1"/>
    <xf numFmtId="0" fontId="7" fillId="0" borderId="15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2" fontId="11" fillId="0" borderId="29" xfId="0" applyNumberFormat="1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vertical="center"/>
    </xf>
    <xf numFmtId="0" fontId="7" fillId="6" borderId="29" xfId="0" applyFont="1" applyFill="1" applyBorder="1" applyAlignment="1">
      <alignment vertical="center"/>
    </xf>
    <xf numFmtId="4" fontId="11" fillId="0" borderId="29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vertical="center"/>
    </xf>
    <xf numFmtId="0" fontId="7" fillId="6" borderId="31" xfId="0" applyFont="1" applyFill="1" applyBorder="1" applyAlignment="1">
      <alignment vertical="center"/>
    </xf>
    <xf numFmtId="4" fontId="7" fillId="6" borderId="0" xfId="0" applyNumberFormat="1" applyFont="1" applyFill="1" applyAlignment="1">
      <alignment horizontal="center" vertical="center"/>
    </xf>
    <xf numFmtId="2" fontId="14" fillId="6" borderId="5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10" fontId="15" fillId="0" borderId="14" xfId="0" applyNumberFormat="1" applyFont="1" applyFill="1" applyBorder="1" applyAlignment="1">
      <alignment horizontal="center" vertical="center"/>
    </xf>
    <xf numFmtId="2" fontId="14" fillId="6" borderId="29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2" fontId="8" fillId="0" borderId="29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10" fillId="5" borderId="31" xfId="0" applyFont="1" applyFill="1" applyBorder="1" applyAlignment="1">
      <alignment vertical="center"/>
    </xf>
    <xf numFmtId="4" fontId="10" fillId="5" borderId="43" xfId="0" applyNumberFormat="1" applyFont="1" applyFill="1" applyBorder="1" applyAlignment="1">
      <alignment vertical="center"/>
    </xf>
    <xf numFmtId="43" fontId="8" fillId="5" borderId="32" xfId="1" applyFont="1" applyFill="1" applyBorder="1" applyAlignment="1">
      <alignment horizontal="left" vertical="center"/>
    </xf>
    <xf numFmtId="2" fontId="10" fillId="0" borderId="36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2" fontId="8" fillId="0" borderId="29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indent="17"/>
    </xf>
    <xf numFmtId="10" fontId="10" fillId="5" borderId="43" xfId="0" applyNumberFormat="1" applyFont="1" applyFill="1" applyBorder="1" applyAlignment="1">
      <alignment vertical="center"/>
    </xf>
    <xf numFmtId="43" fontId="8" fillId="5" borderId="42" xfId="1" applyFont="1" applyFill="1" applyBorder="1" applyAlignment="1">
      <alignment horizontal="left" vertical="center"/>
    </xf>
    <xf numFmtId="10" fontId="10" fillId="0" borderId="15" xfId="0" applyNumberFormat="1" applyFont="1" applyBorder="1" applyAlignment="1">
      <alignment horizontal="center" vertical="center" wrapText="1"/>
    </xf>
    <xf numFmtId="10" fontId="13" fillId="0" borderId="41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43" fontId="13" fillId="7" borderId="56" xfId="0" applyNumberFormat="1" applyFont="1" applyFill="1" applyBorder="1" applyAlignment="1">
      <alignment horizontal="right" vertical="center" wrapText="1"/>
    </xf>
    <xf numFmtId="43" fontId="13" fillId="5" borderId="56" xfId="0" applyNumberFormat="1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right" vertical="center" wrapText="1"/>
    </xf>
    <xf numFmtId="0" fontId="13" fillId="7" borderId="58" xfId="0" applyFont="1" applyFill="1" applyBorder="1" applyAlignment="1">
      <alignment horizontal="right" vertical="center" wrapText="1"/>
    </xf>
    <xf numFmtId="0" fontId="13" fillId="7" borderId="59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5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8" fillId="0" borderId="41" xfId="0" applyFont="1" applyBorder="1" applyAlignment="1">
      <alignment horizontal="left" vertical="center" indent="12"/>
    </xf>
    <xf numFmtId="0" fontId="8" fillId="0" borderId="15" xfId="0" applyFont="1" applyBorder="1" applyAlignment="1">
      <alignment horizontal="left" vertical="center" indent="12"/>
    </xf>
    <xf numFmtId="0" fontId="8" fillId="0" borderId="39" xfId="0" applyFont="1" applyBorder="1" applyAlignment="1">
      <alignment horizontal="left" vertical="center" indent="12"/>
    </xf>
    <xf numFmtId="0" fontId="13" fillId="0" borderId="29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39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 indent="22"/>
    </xf>
    <xf numFmtId="0" fontId="8" fillId="0" borderId="15" xfId="0" applyFont="1" applyBorder="1" applyAlignment="1">
      <alignment horizontal="left" vertical="center" indent="22"/>
    </xf>
    <xf numFmtId="0" fontId="8" fillId="0" borderId="39" xfId="0" applyFont="1" applyBorder="1" applyAlignment="1">
      <alignment horizontal="left" vertical="center" indent="22"/>
    </xf>
    <xf numFmtId="0" fontId="13" fillId="0" borderId="41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10" fillId="0" borderId="8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abSelected="1" topLeftCell="A22" zoomScale="130" zoomScaleNormal="130" workbookViewId="0">
      <selection activeCell="K23" sqref="K23"/>
    </sheetView>
  </sheetViews>
  <sheetFormatPr defaultRowHeight="15" x14ac:dyDescent="0.25"/>
  <cols>
    <col min="1" max="1" width="8" style="10" customWidth="1"/>
    <col min="2" max="2" width="35" style="10" customWidth="1"/>
    <col min="3" max="3" width="14.7109375" style="10" customWidth="1"/>
    <col min="4" max="4" width="13" style="11" customWidth="1"/>
    <col min="5" max="5" width="15.7109375" style="11" customWidth="1"/>
    <col min="6" max="6" width="9.28515625" style="10" bestFit="1" customWidth="1"/>
    <col min="7" max="16384" width="9.140625" style="10"/>
  </cols>
  <sheetData>
    <row r="1" spans="1:5" x14ac:dyDescent="0.25">
      <c r="A1" s="230" t="s">
        <v>124</v>
      </c>
      <c r="B1" s="230"/>
      <c r="C1" s="230"/>
      <c r="D1" s="230"/>
      <c r="E1" s="230"/>
    </row>
    <row r="2" spans="1:5" ht="15.75" thickBot="1" x14ac:dyDescent="0.3">
      <c r="A2" s="18"/>
      <c r="B2" s="18"/>
      <c r="C2" s="18"/>
      <c r="D2" s="19"/>
      <c r="E2" s="19"/>
    </row>
    <row r="3" spans="1:5" s="1" customFormat="1" ht="15.75" customHeight="1" thickBot="1" x14ac:dyDescent="0.3">
      <c r="A3" s="245" t="s">
        <v>123</v>
      </c>
      <c r="B3" s="246"/>
      <c r="C3" s="246"/>
      <c r="D3" s="246"/>
      <c r="E3" s="247"/>
    </row>
    <row r="4" spans="1:5" s="1" customFormat="1" ht="20.25" customHeight="1" x14ac:dyDescent="0.2">
      <c r="A4" s="20" t="s">
        <v>126</v>
      </c>
      <c r="B4" s="21" t="s">
        <v>81</v>
      </c>
      <c r="C4" s="248" t="s">
        <v>121</v>
      </c>
      <c r="D4" s="249"/>
      <c r="E4" s="250"/>
    </row>
    <row r="5" spans="1:5" s="1" customFormat="1" ht="12.75" customHeight="1" x14ac:dyDescent="0.25">
      <c r="A5" s="22" t="s">
        <v>0</v>
      </c>
      <c r="B5" s="251" t="s">
        <v>1</v>
      </c>
      <c r="C5" s="252"/>
      <c r="D5" s="252"/>
      <c r="E5" s="253"/>
    </row>
    <row r="6" spans="1:5" s="1" customFormat="1" ht="37.5" customHeight="1" x14ac:dyDescent="0.25">
      <c r="A6" s="242" t="s">
        <v>128</v>
      </c>
      <c r="B6" s="243"/>
      <c r="C6" s="243"/>
      <c r="D6" s="243"/>
      <c r="E6" s="244"/>
    </row>
    <row r="7" spans="1:5" s="1" customFormat="1" ht="21.75" customHeight="1" x14ac:dyDescent="0.25">
      <c r="A7" s="254" t="s">
        <v>129</v>
      </c>
      <c r="B7" s="255"/>
      <c r="C7" s="255"/>
      <c r="D7" s="255"/>
      <c r="E7" s="256"/>
    </row>
    <row r="8" spans="1:5" s="1" customFormat="1" ht="19.5" customHeight="1" x14ac:dyDescent="0.25">
      <c r="A8" s="254" t="s">
        <v>130</v>
      </c>
      <c r="B8" s="255"/>
      <c r="C8" s="255"/>
      <c r="D8" s="255"/>
      <c r="E8" s="256"/>
    </row>
    <row r="9" spans="1:5" s="2" customFormat="1" ht="21" customHeight="1" x14ac:dyDescent="0.25">
      <c r="A9" s="242" t="s">
        <v>120</v>
      </c>
      <c r="B9" s="243"/>
      <c r="C9" s="243"/>
      <c r="D9" s="243"/>
      <c r="E9" s="244"/>
    </row>
    <row r="10" spans="1:5" s="1" customFormat="1" ht="13.5" customHeight="1" x14ac:dyDescent="0.25">
      <c r="A10" s="23" t="s">
        <v>2</v>
      </c>
      <c r="B10" s="259" t="s">
        <v>3</v>
      </c>
      <c r="C10" s="260"/>
      <c r="D10" s="24"/>
      <c r="E10" s="25"/>
    </row>
    <row r="11" spans="1:5" s="1" customFormat="1" ht="9.75" customHeight="1" x14ac:dyDescent="0.25">
      <c r="A11" s="26"/>
      <c r="B11" s="27" t="s">
        <v>4</v>
      </c>
      <c r="C11" s="28"/>
      <c r="D11" s="29"/>
      <c r="E11" s="30" t="s">
        <v>5</v>
      </c>
    </row>
    <row r="12" spans="1:5" s="1" customFormat="1" ht="11.25" x14ac:dyDescent="0.25">
      <c r="A12" s="31" t="s">
        <v>6</v>
      </c>
      <c r="B12" s="32" t="s">
        <v>7</v>
      </c>
      <c r="C12" s="33"/>
      <c r="D12" s="34"/>
      <c r="E12" s="35"/>
    </row>
    <row r="13" spans="1:5" s="1" customFormat="1" ht="11.25" x14ac:dyDescent="0.25">
      <c r="A13" s="31" t="s">
        <v>8</v>
      </c>
      <c r="B13" s="261" t="s">
        <v>55</v>
      </c>
      <c r="C13" s="262"/>
      <c r="D13" s="262"/>
      <c r="E13" s="35"/>
    </row>
    <row r="14" spans="1:5" s="1" customFormat="1" ht="11.25" x14ac:dyDescent="0.25">
      <c r="A14" s="36"/>
      <c r="B14" s="37"/>
      <c r="C14" s="37"/>
      <c r="D14" s="38" t="s">
        <v>9</v>
      </c>
      <c r="E14" s="39">
        <f>SUM(E12:E13)</f>
        <v>0</v>
      </c>
    </row>
    <row r="15" spans="1:5" s="1" customFormat="1" ht="12.75" customHeight="1" x14ac:dyDescent="0.25">
      <c r="A15" s="206" t="s">
        <v>10</v>
      </c>
      <c r="B15" s="207"/>
      <c r="C15" s="207"/>
      <c r="D15" s="207"/>
      <c r="E15" s="208"/>
    </row>
    <row r="16" spans="1:5" s="1" customFormat="1" ht="9.75" customHeight="1" x14ac:dyDescent="0.25">
      <c r="A16" s="40" t="s">
        <v>11</v>
      </c>
      <c r="B16" s="41" t="s">
        <v>125</v>
      </c>
      <c r="C16" s="42"/>
      <c r="D16" s="43"/>
      <c r="E16" s="44"/>
    </row>
    <row r="17" spans="1:5" s="1" customFormat="1" ht="11.25" x14ac:dyDescent="0.25">
      <c r="A17" s="45"/>
      <c r="B17" s="45"/>
      <c r="C17" s="45"/>
      <c r="D17" s="46"/>
      <c r="E17" s="46"/>
    </row>
    <row r="18" spans="1:5" s="1" customFormat="1" ht="12" customHeight="1" thickBot="1" x14ac:dyDescent="0.3">
      <c r="A18" s="197" t="s">
        <v>69</v>
      </c>
      <c r="B18" s="198"/>
      <c r="C18" s="199"/>
      <c r="D18" s="47" t="s">
        <v>12</v>
      </c>
      <c r="E18" s="48" t="s">
        <v>13</v>
      </c>
    </row>
    <row r="19" spans="1:5" s="1" customFormat="1" ht="11.25" x14ac:dyDescent="0.25">
      <c r="A19" s="49" t="s">
        <v>14</v>
      </c>
      <c r="B19" s="50" t="s">
        <v>15</v>
      </c>
      <c r="C19" s="45"/>
      <c r="D19" s="51"/>
      <c r="E19" s="52"/>
    </row>
    <row r="20" spans="1:5" s="1" customFormat="1" ht="11.25" x14ac:dyDescent="0.25">
      <c r="A20" s="53" t="s">
        <v>16</v>
      </c>
      <c r="B20" s="33" t="s">
        <v>17</v>
      </c>
      <c r="C20" s="45"/>
      <c r="D20" s="51"/>
      <c r="E20" s="52"/>
    </row>
    <row r="21" spans="1:5" s="1" customFormat="1" ht="11.25" x14ac:dyDescent="0.25">
      <c r="A21" s="53" t="s">
        <v>18</v>
      </c>
      <c r="B21" s="33" t="s">
        <v>56</v>
      </c>
      <c r="C21" s="45"/>
      <c r="D21" s="51"/>
      <c r="E21" s="52"/>
    </row>
    <row r="22" spans="1:5" s="1" customFormat="1" ht="11.25" x14ac:dyDescent="0.25">
      <c r="A22" s="53" t="s">
        <v>58</v>
      </c>
      <c r="B22" s="33" t="s">
        <v>57</v>
      </c>
      <c r="C22" s="45"/>
      <c r="D22" s="51"/>
      <c r="E22" s="52"/>
    </row>
    <row r="23" spans="1:5" s="1" customFormat="1" ht="11.25" x14ac:dyDescent="0.25">
      <c r="A23" s="53" t="s">
        <v>21</v>
      </c>
      <c r="B23" s="33" t="s">
        <v>23</v>
      </c>
      <c r="C23" s="45"/>
      <c r="D23" s="51"/>
      <c r="E23" s="52"/>
    </row>
    <row r="24" spans="1:5" s="1" customFormat="1" ht="11.25" x14ac:dyDescent="0.25">
      <c r="A24" s="53" t="s">
        <v>22</v>
      </c>
      <c r="B24" s="50" t="s">
        <v>24</v>
      </c>
      <c r="C24" s="45"/>
      <c r="D24" s="51"/>
      <c r="E24" s="52"/>
    </row>
    <row r="25" spans="1:5" s="1" customFormat="1" ht="11.25" x14ac:dyDescent="0.25">
      <c r="A25" s="53" t="s">
        <v>79</v>
      </c>
      <c r="B25" s="54" t="s">
        <v>20</v>
      </c>
      <c r="C25" s="45"/>
      <c r="D25" s="51"/>
      <c r="E25" s="52"/>
    </row>
    <row r="26" spans="1:5" s="1" customFormat="1" ht="12" thickBot="1" x14ac:dyDescent="0.3">
      <c r="A26" s="55" t="s">
        <v>80</v>
      </c>
      <c r="B26" s="56" t="s">
        <v>19</v>
      </c>
      <c r="C26" s="45"/>
      <c r="D26" s="57"/>
      <c r="E26" s="52"/>
    </row>
    <row r="27" spans="1:5" s="1" customFormat="1" ht="11.25" x14ac:dyDescent="0.25">
      <c r="A27" s="58"/>
      <c r="B27" s="209" t="s">
        <v>25</v>
      </c>
      <c r="C27" s="210"/>
      <c r="D27" s="59"/>
      <c r="E27" s="60"/>
    </row>
    <row r="28" spans="1:5" s="1" customFormat="1" ht="11.25" x14ac:dyDescent="0.25">
      <c r="A28" s="18"/>
      <c r="B28" s="18"/>
      <c r="C28" s="18"/>
      <c r="D28" s="19"/>
      <c r="E28" s="19"/>
    </row>
    <row r="29" spans="1:5" s="1" customFormat="1" ht="10.5" customHeight="1" thickBot="1" x14ac:dyDescent="0.3">
      <c r="A29" s="200" t="s">
        <v>70</v>
      </c>
      <c r="B29" s="201"/>
      <c r="C29" s="202"/>
      <c r="D29" s="61" t="s">
        <v>12</v>
      </c>
      <c r="E29" s="62" t="s">
        <v>13</v>
      </c>
    </row>
    <row r="30" spans="1:5" s="1" customFormat="1" ht="11.25" x14ac:dyDescent="0.25">
      <c r="A30" s="63" t="s">
        <v>26</v>
      </c>
      <c r="B30" s="64" t="s">
        <v>59</v>
      </c>
      <c r="C30" s="65"/>
      <c r="D30" s="66"/>
      <c r="E30" s="67"/>
    </row>
    <row r="31" spans="1:5" s="1" customFormat="1" ht="11.25" x14ac:dyDescent="0.25">
      <c r="A31" s="68" t="s">
        <v>94</v>
      </c>
      <c r="B31" s="64" t="s">
        <v>29</v>
      </c>
      <c r="C31" s="65"/>
      <c r="D31" s="66"/>
      <c r="E31" s="67"/>
    </row>
    <row r="32" spans="1:5" s="1" customFormat="1" ht="11.25" x14ac:dyDescent="0.25">
      <c r="A32" s="69" t="s">
        <v>28</v>
      </c>
      <c r="B32" s="70" t="s">
        <v>31</v>
      </c>
      <c r="C32" s="71"/>
      <c r="D32" s="72"/>
      <c r="E32" s="67"/>
    </row>
    <row r="33" spans="1:7" s="1" customFormat="1" ht="11.25" x14ac:dyDescent="0.25">
      <c r="A33" s="73" t="s">
        <v>95</v>
      </c>
      <c r="B33" s="74" t="s">
        <v>30</v>
      </c>
      <c r="C33" s="75"/>
      <c r="D33" s="76"/>
      <c r="E33" s="67"/>
    </row>
    <row r="34" spans="1:7" s="1" customFormat="1" ht="11.25" x14ac:dyDescent="0.25">
      <c r="A34" s="73" t="s">
        <v>96</v>
      </c>
      <c r="B34" s="74" t="s">
        <v>93</v>
      </c>
      <c r="C34" s="75"/>
      <c r="D34" s="76"/>
      <c r="E34" s="67"/>
    </row>
    <row r="35" spans="1:7" s="1" customFormat="1" ht="12" thickBot="1" x14ac:dyDescent="0.3">
      <c r="A35" s="77" t="s">
        <v>60</v>
      </c>
      <c r="B35" s="64" t="s">
        <v>101</v>
      </c>
      <c r="C35" s="65"/>
      <c r="D35" s="66"/>
      <c r="E35" s="67"/>
    </row>
    <row r="36" spans="1:7" s="1" customFormat="1" ht="11.25" x14ac:dyDescent="0.25">
      <c r="A36" s="78"/>
      <c r="B36" s="211" t="s">
        <v>32</v>
      </c>
      <c r="C36" s="212"/>
      <c r="D36" s="79"/>
      <c r="E36" s="67"/>
    </row>
    <row r="37" spans="1:7" s="1" customFormat="1" ht="11.25" x14ac:dyDescent="0.25">
      <c r="A37" s="80"/>
      <c r="B37" s="81"/>
      <c r="C37" s="81"/>
      <c r="D37" s="82"/>
      <c r="E37" s="83"/>
    </row>
    <row r="38" spans="1:7" s="1" customFormat="1" ht="9" customHeight="1" x14ac:dyDescent="0.25">
      <c r="A38" s="213" t="s">
        <v>82</v>
      </c>
      <c r="B38" s="214"/>
      <c r="C38" s="215"/>
      <c r="D38" s="84" t="s">
        <v>12</v>
      </c>
      <c r="E38" s="84" t="s">
        <v>13</v>
      </c>
    </row>
    <row r="39" spans="1:7" s="1" customFormat="1" ht="11.25" x14ac:dyDescent="0.25">
      <c r="A39" s="85" t="s">
        <v>33</v>
      </c>
      <c r="B39" s="86" t="s">
        <v>86</v>
      </c>
      <c r="C39" s="87"/>
      <c r="D39" s="88"/>
      <c r="E39" s="52"/>
    </row>
    <row r="40" spans="1:7" s="1" customFormat="1" ht="11.25" x14ac:dyDescent="0.25">
      <c r="A40" s="85" t="s">
        <v>34</v>
      </c>
      <c r="B40" s="86" t="s">
        <v>27</v>
      </c>
      <c r="C40" s="87"/>
      <c r="D40" s="88"/>
      <c r="E40" s="52"/>
    </row>
    <row r="41" spans="1:7" s="1" customFormat="1" ht="11.25" x14ac:dyDescent="0.25">
      <c r="A41" s="216" t="s">
        <v>35</v>
      </c>
      <c r="B41" s="217"/>
      <c r="C41" s="218"/>
      <c r="D41" s="89"/>
      <c r="E41" s="52"/>
    </row>
    <row r="42" spans="1:7" s="1" customFormat="1" ht="11.25" x14ac:dyDescent="0.25">
      <c r="A42" s="23"/>
      <c r="B42" s="90"/>
      <c r="C42" s="90"/>
      <c r="D42" s="90"/>
      <c r="E42" s="91"/>
    </row>
    <row r="43" spans="1:7" s="1" customFormat="1" ht="8.25" customHeight="1" x14ac:dyDescent="0.25">
      <c r="A43" s="192" t="s">
        <v>83</v>
      </c>
      <c r="B43" s="193"/>
      <c r="C43" s="194"/>
      <c r="D43" s="84" t="s">
        <v>12</v>
      </c>
      <c r="E43" s="84" t="s">
        <v>13</v>
      </c>
    </row>
    <row r="44" spans="1:7" s="1" customFormat="1" ht="11.25" x14ac:dyDescent="0.25">
      <c r="A44" s="92" t="s">
        <v>36</v>
      </c>
      <c r="B44" s="86" t="s">
        <v>84</v>
      </c>
      <c r="C44" s="87"/>
      <c r="D44" s="93"/>
      <c r="E44" s="52"/>
    </row>
    <row r="45" spans="1:7" s="1" customFormat="1" ht="11.25" x14ac:dyDescent="0.25">
      <c r="A45" s="92" t="s">
        <v>61</v>
      </c>
      <c r="B45" s="86" t="s">
        <v>97</v>
      </c>
      <c r="C45" s="87"/>
      <c r="D45" s="93"/>
      <c r="E45" s="52"/>
      <c r="G45" s="15"/>
    </row>
    <row r="46" spans="1:7" s="1" customFormat="1" ht="11.25" x14ac:dyDescent="0.25">
      <c r="A46" s="92" t="s">
        <v>62</v>
      </c>
      <c r="B46" s="86" t="s">
        <v>85</v>
      </c>
      <c r="C46" s="87"/>
      <c r="D46" s="88"/>
      <c r="E46" s="52"/>
    </row>
    <row r="47" spans="1:7" s="1" customFormat="1" ht="11.25" x14ac:dyDescent="0.25">
      <c r="A47" s="85"/>
      <c r="B47" s="195" t="s">
        <v>66</v>
      </c>
      <c r="C47" s="196"/>
      <c r="D47" s="89"/>
      <c r="E47" s="52"/>
    </row>
    <row r="48" spans="1:7" s="1" customFormat="1" ht="11.25" x14ac:dyDescent="0.25">
      <c r="A48" s="31"/>
      <c r="B48" s="94"/>
      <c r="C48" s="95"/>
      <c r="D48" s="89"/>
      <c r="E48" s="96"/>
    </row>
    <row r="49" spans="1:9" s="1" customFormat="1" ht="9" customHeight="1" x14ac:dyDescent="0.25">
      <c r="A49" s="203" t="s">
        <v>71</v>
      </c>
      <c r="B49" s="204"/>
      <c r="C49" s="205"/>
      <c r="D49" s="84" t="s">
        <v>12</v>
      </c>
      <c r="E49" s="84" t="s">
        <v>13</v>
      </c>
    </row>
    <row r="50" spans="1:9" s="1" customFormat="1" ht="9" customHeight="1" x14ac:dyDescent="0.25">
      <c r="A50" s="92" t="s">
        <v>63</v>
      </c>
      <c r="B50" s="97" t="s">
        <v>87</v>
      </c>
      <c r="C50" s="98"/>
      <c r="D50" s="99"/>
      <c r="E50" s="100"/>
    </row>
    <row r="51" spans="1:9" s="1" customFormat="1" ht="9" customHeight="1" x14ac:dyDescent="0.25">
      <c r="A51" s="92" t="s">
        <v>64</v>
      </c>
      <c r="B51" s="97" t="s">
        <v>88</v>
      </c>
      <c r="C51" s="98"/>
      <c r="D51" s="99"/>
      <c r="E51" s="100"/>
    </row>
    <row r="52" spans="1:9" s="1" customFormat="1" ht="9" customHeight="1" x14ac:dyDescent="0.25">
      <c r="A52" s="92" t="s">
        <v>98</v>
      </c>
      <c r="B52" s="97" t="s">
        <v>89</v>
      </c>
      <c r="C52" s="98"/>
      <c r="D52" s="99"/>
      <c r="E52" s="100"/>
      <c r="I52" s="15"/>
    </row>
    <row r="53" spans="1:9" s="1" customFormat="1" ht="11.25" x14ac:dyDescent="0.25">
      <c r="A53" s="101"/>
      <c r="B53" s="195" t="s">
        <v>65</v>
      </c>
      <c r="C53" s="196"/>
      <c r="D53" s="89"/>
      <c r="E53" s="102"/>
      <c r="I53" s="15"/>
    </row>
    <row r="54" spans="1:9" s="1" customFormat="1" ht="11.25" x14ac:dyDescent="0.25">
      <c r="A54" s="92"/>
      <c r="B54" s="86"/>
      <c r="C54" s="87"/>
      <c r="D54" s="88"/>
      <c r="E54" s="52"/>
    </row>
    <row r="55" spans="1:9" s="1" customFormat="1" ht="10.5" customHeight="1" x14ac:dyDescent="0.25">
      <c r="A55" s="203" t="s">
        <v>68</v>
      </c>
      <c r="B55" s="257"/>
      <c r="C55" s="258"/>
      <c r="D55" s="84" t="s">
        <v>12</v>
      </c>
      <c r="E55" s="84" t="s">
        <v>13</v>
      </c>
    </row>
    <row r="56" spans="1:9" s="1" customFormat="1" ht="11.25" x14ac:dyDescent="0.25">
      <c r="A56" s="92" t="s">
        <v>67</v>
      </c>
      <c r="B56" s="86" t="s">
        <v>72</v>
      </c>
      <c r="C56" s="87"/>
      <c r="D56" s="93"/>
      <c r="E56" s="52"/>
    </row>
    <row r="57" spans="1:9" s="1" customFormat="1" ht="11.25" x14ac:dyDescent="0.25">
      <c r="A57" s="31"/>
      <c r="B57" s="103"/>
      <c r="C57" s="104" t="s">
        <v>73</v>
      </c>
      <c r="D57" s="89"/>
      <c r="E57" s="105"/>
    </row>
    <row r="58" spans="1:9" s="1" customFormat="1" ht="11.25" x14ac:dyDescent="0.25">
      <c r="A58" s="80"/>
      <c r="B58" s="106"/>
      <c r="C58" s="107"/>
      <c r="D58" s="108"/>
      <c r="E58" s="109"/>
    </row>
    <row r="59" spans="1:9" s="1" customFormat="1" ht="12" customHeight="1" x14ac:dyDescent="0.25">
      <c r="A59" s="231" t="s">
        <v>102</v>
      </c>
      <c r="B59" s="232"/>
      <c r="C59" s="233"/>
      <c r="D59" s="110" t="s">
        <v>12</v>
      </c>
      <c r="E59" s="111" t="s">
        <v>13</v>
      </c>
      <c r="H59" s="16"/>
    </row>
    <row r="60" spans="1:9" s="1" customFormat="1" ht="11.25" x14ac:dyDescent="0.25">
      <c r="A60" s="112"/>
      <c r="B60" s="113"/>
      <c r="C60" s="87"/>
      <c r="D60" s="89">
        <f>SUM(D27,D36,D41,D47,D53,D57)</f>
        <v>0</v>
      </c>
      <c r="E60" s="114">
        <f>SUM(E27,E36,E41,E47,E53,E57)</f>
        <v>0</v>
      </c>
    </row>
    <row r="61" spans="1:9" s="1" customFormat="1" ht="11.25" x14ac:dyDescent="0.25">
      <c r="A61" s="18"/>
      <c r="B61" s="18"/>
      <c r="C61" s="18"/>
      <c r="D61" s="19"/>
      <c r="E61" s="19"/>
    </row>
    <row r="62" spans="1:9" s="1" customFormat="1" ht="13.5" customHeight="1" x14ac:dyDescent="0.25">
      <c r="A62" s="234" t="s">
        <v>37</v>
      </c>
      <c r="B62" s="235"/>
      <c r="C62" s="235"/>
      <c r="D62" s="236"/>
      <c r="E62" s="115">
        <f>SUM(E14,E60)</f>
        <v>0</v>
      </c>
    </row>
    <row r="63" spans="1:9" s="4" customFormat="1" ht="9" customHeight="1" x14ac:dyDescent="0.25">
      <c r="A63" s="116"/>
      <c r="B63" s="117"/>
      <c r="C63" s="116"/>
      <c r="D63" s="118"/>
      <c r="E63" s="118"/>
    </row>
    <row r="64" spans="1:9" s="4" customFormat="1" ht="9" customHeight="1" x14ac:dyDescent="0.25">
      <c r="A64" s="119" t="s">
        <v>104</v>
      </c>
      <c r="B64" s="222" t="s">
        <v>105</v>
      </c>
      <c r="C64" s="222"/>
      <c r="D64" s="120" t="s">
        <v>12</v>
      </c>
      <c r="E64" s="121" t="s">
        <v>39</v>
      </c>
    </row>
    <row r="65" spans="1:5" s="4" customFormat="1" ht="9" customHeight="1" x14ac:dyDescent="0.25">
      <c r="A65" s="122" t="s">
        <v>6</v>
      </c>
      <c r="B65" s="123" t="s">
        <v>100</v>
      </c>
      <c r="C65" s="123"/>
      <c r="D65" s="124"/>
      <c r="E65" s="125"/>
    </row>
    <row r="66" spans="1:5" s="4" customFormat="1" ht="9" customHeight="1" x14ac:dyDescent="0.25">
      <c r="A66" s="122" t="s">
        <v>8</v>
      </c>
      <c r="B66" s="123" t="s">
        <v>99</v>
      </c>
      <c r="C66" s="123"/>
      <c r="D66" s="124"/>
      <c r="E66" s="125"/>
    </row>
    <row r="67" spans="1:5" s="4" customFormat="1" ht="9" customHeight="1" x14ac:dyDescent="0.25">
      <c r="A67" s="122"/>
      <c r="B67" s="229" t="s">
        <v>45</v>
      </c>
      <c r="C67" s="229"/>
      <c r="D67" s="229"/>
      <c r="E67" s="125">
        <f>E65+E66</f>
        <v>0</v>
      </c>
    </row>
    <row r="68" spans="1:5" s="4" customFormat="1" ht="9" customHeight="1" x14ac:dyDescent="0.25">
      <c r="A68" s="116"/>
      <c r="B68" s="117"/>
      <c r="C68" s="116"/>
      <c r="D68" s="118"/>
      <c r="E68" s="118"/>
    </row>
    <row r="69" spans="1:5" s="4" customFormat="1" ht="9" customHeight="1" x14ac:dyDescent="0.25">
      <c r="A69" s="126" t="s">
        <v>42</v>
      </c>
      <c r="B69" s="225" t="s">
        <v>47</v>
      </c>
      <c r="C69" s="226"/>
      <c r="D69" s="127"/>
      <c r="E69" s="127" t="s">
        <v>12</v>
      </c>
    </row>
    <row r="70" spans="1:5" s="4" customFormat="1" ht="9" customHeight="1" x14ac:dyDescent="0.25">
      <c r="A70" s="128" t="s">
        <v>6</v>
      </c>
      <c r="B70" s="129" t="s">
        <v>49</v>
      </c>
      <c r="C70" s="123"/>
      <c r="D70" s="130"/>
      <c r="E70" s="130"/>
    </row>
    <row r="71" spans="1:5" s="4" customFormat="1" ht="9" customHeight="1" x14ac:dyDescent="0.25">
      <c r="A71" s="128" t="s">
        <v>8</v>
      </c>
      <c r="B71" s="18" t="s">
        <v>51</v>
      </c>
      <c r="C71" s="123"/>
      <c r="D71" s="130"/>
      <c r="E71" s="130"/>
    </row>
    <row r="72" spans="1:5" s="4" customFormat="1" ht="9" customHeight="1" x14ac:dyDescent="0.25">
      <c r="A72" s="128" t="s">
        <v>106</v>
      </c>
      <c r="B72" s="129" t="s">
        <v>53</v>
      </c>
      <c r="C72" s="123"/>
      <c r="D72" s="130"/>
      <c r="E72" s="130"/>
    </row>
    <row r="73" spans="1:5" s="4" customFormat="1" ht="9" customHeight="1" x14ac:dyDescent="0.25">
      <c r="A73" s="225" t="s">
        <v>54</v>
      </c>
      <c r="B73" s="227"/>
      <c r="C73" s="228"/>
      <c r="D73" s="131"/>
      <c r="E73" s="131"/>
    </row>
    <row r="74" spans="1:5" s="4" customFormat="1" ht="9" customHeight="1" x14ac:dyDescent="0.25">
      <c r="A74" s="116"/>
      <c r="B74" s="117"/>
      <c r="C74" s="116"/>
      <c r="D74" s="118"/>
      <c r="E74" s="118"/>
    </row>
    <row r="75" spans="1:5" s="4" customFormat="1" ht="57" customHeight="1" x14ac:dyDescent="0.25">
      <c r="A75" s="132" t="s">
        <v>74</v>
      </c>
      <c r="B75" s="133" t="s">
        <v>75</v>
      </c>
      <c r="C75" s="133" t="s">
        <v>76</v>
      </c>
      <c r="D75" s="133" t="s">
        <v>77</v>
      </c>
      <c r="E75" s="134" t="s">
        <v>78</v>
      </c>
    </row>
    <row r="76" spans="1:5" s="1" customFormat="1" ht="11.25" x14ac:dyDescent="0.25">
      <c r="A76" s="135"/>
      <c r="B76" s="127"/>
      <c r="C76" s="136"/>
      <c r="D76" s="136"/>
      <c r="E76" s="137"/>
    </row>
    <row r="77" spans="1:5" s="1" customFormat="1" ht="11.25" x14ac:dyDescent="0.25">
      <c r="A77" s="29"/>
      <c r="B77" s="29"/>
      <c r="C77" s="138"/>
      <c r="D77" s="138"/>
      <c r="E77" s="138"/>
    </row>
    <row r="78" spans="1:5" s="1" customFormat="1" ht="11.25" x14ac:dyDescent="0.25">
      <c r="A78" s="29" t="s">
        <v>46</v>
      </c>
      <c r="B78" s="29" t="s">
        <v>107</v>
      </c>
      <c r="C78" s="138"/>
      <c r="D78" s="138"/>
      <c r="E78" s="138"/>
    </row>
    <row r="79" spans="1:5" s="1" customFormat="1" ht="9" customHeight="1" x14ac:dyDescent="0.25">
      <c r="A79" s="223" t="s">
        <v>108</v>
      </c>
      <c r="B79" s="223"/>
      <c r="C79" s="223"/>
      <c r="D79" s="223"/>
      <c r="E79" s="83">
        <f>D76</f>
        <v>0</v>
      </c>
    </row>
    <row r="80" spans="1:5" s="1" customFormat="1" ht="11.25" x14ac:dyDescent="0.25">
      <c r="A80" s="139"/>
      <c r="B80" s="81"/>
      <c r="C80" s="81"/>
      <c r="D80" s="82"/>
      <c r="E80" s="83"/>
    </row>
    <row r="81" spans="1:8" s="1" customFormat="1" ht="12.75" customHeight="1" x14ac:dyDescent="0.25">
      <c r="A81" s="140" t="s">
        <v>109</v>
      </c>
      <c r="B81" s="237" t="s">
        <v>38</v>
      </c>
      <c r="C81" s="238"/>
      <c r="D81" s="238"/>
      <c r="E81" s="239"/>
    </row>
    <row r="82" spans="1:8" s="1" customFormat="1" ht="11.25" x14ac:dyDescent="0.2">
      <c r="A82" s="141"/>
      <c r="B82" s="142" t="s">
        <v>91</v>
      </c>
      <c r="C82" s="143"/>
      <c r="D82" s="84" t="s">
        <v>12</v>
      </c>
      <c r="E82" s="144" t="s">
        <v>39</v>
      </c>
    </row>
    <row r="83" spans="1:8" s="1" customFormat="1" ht="11.25" x14ac:dyDescent="0.25">
      <c r="A83" s="19" t="s">
        <v>40</v>
      </c>
      <c r="B83" s="145" t="s">
        <v>122</v>
      </c>
      <c r="C83" s="146"/>
      <c r="D83" s="72">
        <v>0.8</v>
      </c>
      <c r="E83" s="147"/>
    </row>
    <row r="84" spans="1:8" s="1" customFormat="1" ht="11.25" x14ac:dyDescent="0.25">
      <c r="A84" s="92" t="s">
        <v>41</v>
      </c>
      <c r="B84" s="148" t="s">
        <v>90</v>
      </c>
      <c r="C84" s="149"/>
      <c r="D84" s="150"/>
      <c r="E84" s="147"/>
    </row>
    <row r="85" spans="1:8" s="4" customFormat="1" ht="11.25" x14ac:dyDescent="0.25">
      <c r="A85" s="151"/>
      <c r="B85" s="152"/>
      <c r="C85" s="153"/>
      <c r="D85" s="154"/>
      <c r="E85" s="155"/>
    </row>
    <row r="86" spans="1:8" s="1" customFormat="1" ht="11.25" x14ac:dyDescent="0.25">
      <c r="A86" s="156"/>
      <c r="B86" s="157"/>
      <c r="C86" s="65"/>
      <c r="D86" s="158"/>
      <c r="E86" s="159"/>
    </row>
    <row r="87" spans="1:8" s="1" customFormat="1" ht="11.25" x14ac:dyDescent="0.25">
      <c r="A87" s="123"/>
      <c r="B87" s="160" t="s">
        <v>103</v>
      </c>
      <c r="C87" s="161"/>
      <c r="D87" s="162"/>
      <c r="E87" s="163"/>
    </row>
    <row r="88" spans="1:8" s="1" customFormat="1" ht="11.25" x14ac:dyDescent="0.25">
      <c r="A88" s="100"/>
      <c r="B88" s="129"/>
      <c r="C88" s="123"/>
      <c r="D88" s="164"/>
      <c r="E88" s="165"/>
    </row>
    <row r="89" spans="1:8" s="1" customFormat="1" ht="9" customHeight="1" x14ac:dyDescent="0.25">
      <c r="A89" s="166"/>
      <c r="B89" s="167"/>
      <c r="C89" s="168"/>
      <c r="D89" s="169"/>
      <c r="E89" s="170"/>
    </row>
    <row r="90" spans="1:8" s="1" customFormat="1" ht="11.25" x14ac:dyDescent="0.25">
      <c r="A90" s="18"/>
      <c r="B90" s="18"/>
      <c r="C90" s="18"/>
      <c r="D90" s="18"/>
      <c r="E90" s="171"/>
    </row>
    <row r="91" spans="1:8" s="1" customFormat="1" ht="11.25" x14ac:dyDescent="0.25">
      <c r="A91" s="119" t="s">
        <v>110</v>
      </c>
      <c r="B91" s="240" t="s">
        <v>92</v>
      </c>
      <c r="C91" s="241"/>
      <c r="D91" s="120" t="s">
        <v>12</v>
      </c>
      <c r="E91" s="121" t="s">
        <v>39</v>
      </c>
      <c r="H91" s="13"/>
    </row>
    <row r="92" spans="1:8" s="1" customFormat="1" ht="11.25" x14ac:dyDescent="0.25">
      <c r="A92" s="172" t="s">
        <v>43</v>
      </c>
      <c r="B92" s="123" t="s">
        <v>100</v>
      </c>
      <c r="C92" s="123"/>
      <c r="D92" s="124"/>
      <c r="E92" s="125">
        <f>TRUNC((E87*2.5/100),2)</f>
        <v>0</v>
      </c>
    </row>
    <row r="93" spans="1:8" s="1" customFormat="1" ht="11.25" x14ac:dyDescent="0.25">
      <c r="A93" s="172" t="s">
        <v>44</v>
      </c>
      <c r="B93" s="123" t="s">
        <v>99</v>
      </c>
      <c r="C93" s="123"/>
      <c r="D93" s="124"/>
      <c r="E93" s="125">
        <f>TRUNC((E87*3.1/100),2)</f>
        <v>0</v>
      </c>
    </row>
    <row r="94" spans="1:8" s="1" customFormat="1" ht="11.25" x14ac:dyDescent="0.25">
      <c r="A94" s="173"/>
      <c r="B94" s="113"/>
      <c r="C94" s="174"/>
      <c r="D94" s="124"/>
      <c r="E94" s="125"/>
    </row>
    <row r="95" spans="1:8" s="1" customFormat="1" ht="9.75" customHeight="1" x14ac:dyDescent="0.25">
      <c r="A95" s="219" t="s">
        <v>45</v>
      </c>
      <c r="B95" s="220"/>
      <c r="C95" s="221"/>
      <c r="D95" s="123"/>
      <c r="E95" s="175">
        <f>SUM(E92,E93)</f>
        <v>0</v>
      </c>
    </row>
    <row r="96" spans="1:8" s="1" customFormat="1" ht="9.75" customHeight="1" x14ac:dyDescent="0.25">
      <c r="A96" s="176"/>
      <c r="B96" s="176"/>
      <c r="C96" s="176"/>
      <c r="D96" s="123"/>
      <c r="E96" s="175"/>
    </row>
    <row r="97" spans="1:7" s="1" customFormat="1" ht="9.75" customHeight="1" x14ac:dyDescent="0.25">
      <c r="A97" s="166"/>
      <c r="B97" s="167"/>
      <c r="C97" s="168"/>
      <c r="D97" s="177"/>
      <c r="E97" s="178"/>
      <c r="F97" s="6"/>
    </row>
    <row r="98" spans="1:7" s="1" customFormat="1" ht="9.75" customHeight="1" x14ac:dyDescent="0.25">
      <c r="A98" s="176"/>
      <c r="B98" s="176"/>
      <c r="C98" s="176"/>
      <c r="D98" s="141"/>
      <c r="E98" s="175"/>
      <c r="F98" s="5"/>
      <c r="G98" s="7"/>
    </row>
    <row r="99" spans="1:7" s="1" customFormat="1" ht="11.25" x14ac:dyDescent="0.25">
      <c r="A99" s="126" t="s">
        <v>111</v>
      </c>
      <c r="B99" s="225" t="s">
        <v>112</v>
      </c>
      <c r="C99" s="226"/>
      <c r="D99" s="126"/>
      <c r="E99" s="127" t="s">
        <v>12</v>
      </c>
      <c r="F99" s="5"/>
      <c r="G99" s="7"/>
    </row>
    <row r="100" spans="1:7" s="1" customFormat="1" ht="11.25" x14ac:dyDescent="0.25">
      <c r="A100" s="128" t="s">
        <v>48</v>
      </c>
      <c r="B100" s="129" t="s">
        <v>49</v>
      </c>
      <c r="C100" s="123"/>
      <c r="D100" s="179"/>
      <c r="E100" s="130"/>
      <c r="F100" s="7"/>
      <c r="G100" s="3"/>
    </row>
    <row r="101" spans="1:7" s="1" customFormat="1" ht="11.25" x14ac:dyDescent="0.25">
      <c r="A101" s="128" t="s">
        <v>50</v>
      </c>
      <c r="B101" s="18" t="s">
        <v>51</v>
      </c>
      <c r="C101" s="123"/>
      <c r="D101" s="179"/>
      <c r="E101" s="130"/>
      <c r="F101" s="5"/>
      <c r="G101" s="8"/>
    </row>
    <row r="102" spans="1:7" s="1" customFormat="1" ht="11.25" x14ac:dyDescent="0.25">
      <c r="A102" s="128" t="s">
        <v>52</v>
      </c>
      <c r="B102" s="129" t="s">
        <v>53</v>
      </c>
      <c r="C102" s="123"/>
      <c r="D102" s="179"/>
      <c r="E102" s="130"/>
      <c r="F102" s="5"/>
      <c r="G102" s="8"/>
    </row>
    <row r="103" spans="1:7" s="1" customFormat="1" ht="11.25" x14ac:dyDescent="0.25">
      <c r="A103" s="225" t="s">
        <v>54</v>
      </c>
      <c r="B103" s="227"/>
      <c r="C103" s="228"/>
      <c r="D103" s="180"/>
      <c r="E103" s="131"/>
      <c r="F103" s="5"/>
      <c r="G103" s="9"/>
    </row>
    <row r="104" spans="1:7" s="1" customFormat="1" ht="11.25" x14ac:dyDescent="0.25">
      <c r="A104" s="181"/>
      <c r="B104" s="80"/>
      <c r="C104" s="80"/>
      <c r="D104" s="182"/>
      <c r="E104" s="183"/>
      <c r="F104" s="5"/>
      <c r="G104" s="9"/>
    </row>
    <row r="105" spans="1:7" s="1" customFormat="1" ht="101.25" x14ac:dyDescent="0.25">
      <c r="A105" s="132" t="s">
        <v>74</v>
      </c>
      <c r="B105" s="133" t="s">
        <v>75</v>
      </c>
      <c r="C105" s="133" t="s">
        <v>76</v>
      </c>
      <c r="D105" s="133" t="s">
        <v>77</v>
      </c>
      <c r="E105" s="134" t="s">
        <v>78</v>
      </c>
      <c r="F105" s="5"/>
      <c r="G105" s="9"/>
    </row>
    <row r="106" spans="1:7" s="1" customFormat="1" ht="11.25" x14ac:dyDescent="0.25">
      <c r="A106" s="135"/>
      <c r="B106" s="127"/>
      <c r="C106" s="136">
        <f>E87+E95</f>
        <v>0</v>
      </c>
      <c r="D106" s="136"/>
      <c r="E106" s="137"/>
      <c r="F106" s="5"/>
      <c r="G106" s="9"/>
    </row>
    <row r="107" spans="1:7" s="1" customFormat="1" ht="11.25" x14ac:dyDescent="0.25">
      <c r="A107" s="181"/>
      <c r="B107" s="80"/>
      <c r="C107" s="80"/>
      <c r="D107" s="182"/>
      <c r="E107" s="183"/>
      <c r="F107" s="5"/>
      <c r="G107" s="9"/>
    </row>
    <row r="108" spans="1:7" s="1" customFormat="1" ht="11.25" x14ac:dyDescent="0.25">
      <c r="A108" s="29" t="s">
        <v>113</v>
      </c>
      <c r="B108" s="29" t="s">
        <v>114</v>
      </c>
      <c r="C108" s="138"/>
      <c r="D108" s="138"/>
      <c r="E108" s="138"/>
      <c r="F108" s="5"/>
      <c r="G108" s="9"/>
    </row>
    <row r="109" spans="1:7" s="1" customFormat="1" ht="11.25" x14ac:dyDescent="0.25">
      <c r="A109" s="223" t="s">
        <v>115</v>
      </c>
      <c r="B109" s="223"/>
      <c r="C109" s="223"/>
      <c r="D109" s="223"/>
      <c r="E109" s="83">
        <f>D106</f>
        <v>0</v>
      </c>
      <c r="F109" s="5"/>
      <c r="G109" s="9"/>
    </row>
    <row r="110" spans="1:7" s="1" customFormat="1" ht="11.25" x14ac:dyDescent="0.25">
      <c r="A110" s="29"/>
      <c r="B110" s="80"/>
      <c r="C110" s="80"/>
      <c r="D110" s="182"/>
      <c r="E110" s="184"/>
      <c r="F110" s="5"/>
      <c r="G110" s="9"/>
    </row>
    <row r="111" spans="1:7" s="1" customFormat="1" ht="11.25" x14ac:dyDescent="0.25">
      <c r="A111" s="29" t="s">
        <v>116</v>
      </c>
      <c r="B111" s="29" t="s">
        <v>117</v>
      </c>
      <c r="C111" s="80"/>
      <c r="D111" s="182"/>
      <c r="E111" s="184"/>
      <c r="F111" s="5"/>
      <c r="G111" s="9"/>
    </row>
    <row r="112" spans="1:7" s="1" customFormat="1" ht="11.25" x14ac:dyDescent="0.25">
      <c r="A112" s="224" t="s">
        <v>118</v>
      </c>
      <c r="B112" s="224"/>
      <c r="C112" s="224"/>
      <c r="D112" s="224"/>
      <c r="E112" s="184">
        <f>D76+D106</f>
        <v>0</v>
      </c>
      <c r="F112" s="5"/>
      <c r="G112" s="9"/>
    </row>
    <row r="113" spans="1:7" s="1" customFormat="1" ht="12" thickBot="1" x14ac:dyDescent="0.3">
      <c r="A113" s="80"/>
      <c r="B113" s="80"/>
      <c r="C113" s="80"/>
      <c r="D113" s="80"/>
      <c r="E113" s="184"/>
      <c r="F113" s="5"/>
      <c r="G113" s="9"/>
    </row>
    <row r="114" spans="1:7" s="1" customFormat="1" ht="12" thickBot="1" x14ac:dyDescent="0.3">
      <c r="A114" s="80"/>
      <c r="B114" s="185" t="s">
        <v>119</v>
      </c>
      <c r="C114" s="186"/>
      <c r="D114" s="186"/>
      <c r="E114" s="188">
        <f>E112*12</f>
        <v>0</v>
      </c>
      <c r="F114" s="5"/>
      <c r="G114" s="9"/>
    </row>
    <row r="115" spans="1:7" s="1" customFormat="1" ht="9.75" thickBot="1" x14ac:dyDescent="0.3">
      <c r="A115" s="14"/>
      <c r="B115" s="14"/>
      <c r="C115" s="14"/>
      <c r="D115" s="14"/>
      <c r="E115" s="17"/>
      <c r="F115" s="5"/>
      <c r="G115" s="9"/>
    </row>
    <row r="116" spans="1:7" s="1" customFormat="1" ht="15.75" customHeight="1" thickBot="1" x14ac:dyDescent="0.3">
      <c r="A116" s="12"/>
      <c r="B116" s="189" t="s">
        <v>127</v>
      </c>
      <c r="C116" s="190"/>
      <c r="D116" s="191"/>
      <c r="E116" s="187">
        <f>E114*30</f>
        <v>0</v>
      </c>
      <c r="F116" s="5"/>
      <c r="G116" s="9"/>
    </row>
    <row r="193" ht="13.5" customHeight="1" x14ac:dyDescent="0.25"/>
  </sheetData>
  <mergeCells count="37">
    <mergeCell ref="B13:D13"/>
    <mergeCell ref="B99:C99"/>
    <mergeCell ref="A1:E1"/>
    <mergeCell ref="A59:C59"/>
    <mergeCell ref="A62:D62"/>
    <mergeCell ref="B81:E81"/>
    <mergeCell ref="B91:C91"/>
    <mergeCell ref="A9:E9"/>
    <mergeCell ref="A3:E3"/>
    <mergeCell ref="C4:E4"/>
    <mergeCell ref="B5:E5"/>
    <mergeCell ref="A6:E6"/>
    <mergeCell ref="A7:E7"/>
    <mergeCell ref="A8:E8"/>
    <mergeCell ref="A55:C55"/>
    <mergeCell ref="B10:C10"/>
    <mergeCell ref="A15:E15"/>
    <mergeCell ref="B27:C27"/>
    <mergeCell ref="B36:C36"/>
    <mergeCell ref="A38:C38"/>
    <mergeCell ref="A41:C41"/>
    <mergeCell ref="B116:D116"/>
    <mergeCell ref="A43:C43"/>
    <mergeCell ref="B53:C53"/>
    <mergeCell ref="A18:C18"/>
    <mergeCell ref="A29:C29"/>
    <mergeCell ref="A49:C49"/>
    <mergeCell ref="B47:C47"/>
    <mergeCell ref="A95:C95"/>
    <mergeCell ref="B64:C64"/>
    <mergeCell ref="A79:D79"/>
    <mergeCell ref="A109:D109"/>
    <mergeCell ref="A112:D112"/>
    <mergeCell ref="B69:C69"/>
    <mergeCell ref="A73:C73"/>
    <mergeCell ref="B67:D67"/>
    <mergeCell ref="A103:C103"/>
  </mergeCells>
  <pageMargins left="0.78740157480314965" right="0.39370078740157483" top="0.78740157480314965" bottom="0.78740157480314965" header="0.31496062992125984" footer="0.31496062992125984"/>
  <pageSetup paperSize="9" scale="95" orientation="portrait" horizontalDpi="4294967294" verticalDpi="4294967294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Agente Estado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lbezerra</dc:creator>
  <cp:lastModifiedBy>mfvo.vaz@gmail.com</cp:lastModifiedBy>
  <cp:lastPrinted>2023-08-09T17:38:14Z</cp:lastPrinted>
  <dcterms:created xsi:type="dcterms:W3CDTF">2018-09-08T19:06:51Z</dcterms:created>
  <dcterms:modified xsi:type="dcterms:W3CDTF">2023-10-03T14:49:31Z</dcterms:modified>
</cp:coreProperties>
</file>